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75" windowWidth="18585" windowHeight="115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<sst xmlns="http://schemas.openxmlformats.org/spreadsheetml/2006/main" count="46" uniqueCount="29">
  <si>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</si>
  <si>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</si>
  <si>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</si>
  <si>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</si>
  <si>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</si>
  <si>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</si>
  <si>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</si>
  <si>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</si>
  <si>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</si>
  <si>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</si>
  <si>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</si>
  <si>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</si>
  <si>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Мощность (МВт)</t>
  </si>
  <si>
    <t>Электроэнергия (тыс. кВт ч)</t>
  </si>
  <si>
    <t>ООО "Барнаульская сетевая компания"</t>
  </si>
  <si>
    <t>по п.19 пп.г абз.2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</si>
  <si>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</si>
  <si>
    <t>Поступление в сеть из других организаций:</t>
  </si>
  <si>
    <t>из сетей ПАО "ФСК ЕЭС"</t>
  </si>
  <si>
    <t xml:space="preserve">НН </t>
  </si>
  <si>
    <t>Отпуск из сети:</t>
  </si>
  <si>
    <t>из сетей ПАО "МРСК Сибири" (филиал "Алтайэнерго")</t>
  </si>
  <si>
    <t>потребителям ГП, ЭСО, ЭСК</t>
  </si>
  <si>
    <t>смежным сетевым организациям</t>
  </si>
  <si>
    <t>Общий объем потерь</t>
  </si>
  <si>
    <t>Общий объем потерь, в %</t>
  </si>
  <si>
    <t>за 2020 год</t>
  </si>
  <si>
    <t>из сетей ПАО "Россети Сибирь" (филиал "Алтайэнерго")</t>
  </si>
  <si>
    <t>прямым прочим потребителям по договорам оказания услуг по передаче электрической энергии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</si>
</sst>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0">
    <font>
      <sz val="10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sz val="9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49" fontId="2" fillId="0" borderId="10" xfId="52" applyFont="1" applyFill="1" applyBorder="1" applyAlignment="1">
      <alignment vertical="center" wrapText="1"/>
      <protection/>
    </xf>
    <xf numFmtId="186" fontId="2" fillId="0" borderId="10" xfId="52" applyNumberFormat="1" applyFont="1" applyFill="1" applyBorder="1" applyAlignment="1" applyProtection="1">
      <alignment horizontal="right" vertical="center"/>
      <protection/>
    </xf>
    <xf numFmtId="186" fontId="2" fillId="0" borderId="10" xfId="52" applyNumberFormat="1" applyFont="1" applyFill="1" applyBorder="1" applyAlignment="1" applyProtection="1">
      <alignment horizontal="right" vertical="center"/>
      <protection locked="0"/>
    </xf>
    <xf numFmtId="0" fontId="0" fillId="0" borderId="10" xfId="53" applyNumberFormat="1" applyFont="1" applyFill="1" applyBorder="1" applyAlignment="1" applyProtection="1">
      <alignment vertical="center" wrapText="1"/>
      <protection/>
    </xf>
    <xf numFmtId="49" fontId="2" fillId="0" borderId="10" xfId="52" applyFont="1" applyFill="1" applyBorder="1" applyAlignment="1">
      <alignment horizontal="left" vertical="center" wrapText="1" indent="1"/>
      <protection/>
    </xf>
    <xf numFmtId="187" fontId="2" fillId="0" borderId="10" xfId="52" applyNumberFormat="1" applyFont="1" applyFill="1" applyBorder="1" applyAlignment="1" applyProtection="1">
      <alignment horizontal="right"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4" fontId="2" fillId="0" borderId="10" xfId="52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49" fontId="2" fillId="0" borderId="10" xfId="52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ЖКУ_проект3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3"/>
  <sheetViews>
    <sheetView tabSelected="1" zoomScalePageLayoutView="0" workbookViewId="0" topLeftCell="A6">
      <selection activeCell="B43" sqref="B43"/>
    </sheetView>
  </sheetViews>
  <sheetFormatPr defaultColWidth="9.00390625" defaultRowHeight="12.75"/>
  <cols>
    <col min="1" max="1" width="60.375" style="0" bestFit="1" customWidth="1"/>
    <col min="2" max="3" width="12.75390625" style="0" bestFit="1" customWidth="1"/>
    <col min="4" max="4" width="11.125" style="0" bestFit="1" customWidth="1"/>
    <col min="5" max="6" width="12.75390625" style="0" bestFit="1" customWidth="1"/>
  </cols>
  <sheetData>
    <row r="1" spans="1:160" ht="15.75">
      <c r="A1" s="12" t="s">
        <v>9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12" t="s">
        <v>10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3" t="s">
        <v>11</v>
      </c>
      <c r="B3" s="13"/>
      <c r="C3" s="13"/>
      <c r="D3" s="13"/>
      <c r="E3" s="13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12" t="s">
        <v>15</v>
      </c>
      <c r="B4" s="12"/>
      <c r="C4" s="12"/>
      <c r="D4" s="12"/>
      <c r="E4" s="12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14" customHeight="1">
      <c r="A5" s="14" t="s">
        <v>16</v>
      </c>
      <c r="B5" s="14"/>
      <c r="C5" s="14"/>
      <c r="D5" s="14"/>
      <c r="E5" s="14"/>
      <c r="F5" s="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14" t="s">
        <v>14</v>
      </c>
      <c r="B6" s="14"/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12" t="s">
        <v>26</v>
      </c>
      <c r="B7" s="12"/>
      <c r="C7" s="12"/>
      <c r="D7" s="12"/>
      <c r="E7" s="12"/>
      <c r="F7" s="12"/>
    </row>
    <row r="9" spans="1:6" ht="12.75" customHeight="1">
      <c r="A9" s="15" t="s">
        <v>0</v>
      </c>
      <c r="B9" s="15" t="s">
        <v>1</v>
      </c>
      <c r="C9" s="15" t="s">
        <v>6</v>
      </c>
      <c r="D9" s="15"/>
      <c r="E9" s="15"/>
      <c r="F9" s="15"/>
    </row>
    <row r="10" spans="1:6" ht="12.75">
      <c r="A10" s="15"/>
      <c r="B10" s="15"/>
      <c r="C10" s="9" t="s">
        <v>2</v>
      </c>
      <c r="D10" s="9" t="s">
        <v>3</v>
      </c>
      <c r="E10" s="9" t="s">
        <v>4</v>
      </c>
      <c r="F10" s="9" t="s">
        <v>5</v>
      </c>
    </row>
    <row r="11" spans="1:6" ht="12.75">
      <c r="A11" s="10">
        <v>1</v>
      </c>
      <c r="B11" s="10">
        <v>3</v>
      </c>
      <c r="C11" s="10">
        <v>4</v>
      </c>
      <c r="D11" s="10">
        <v>5</v>
      </c>
      <c r="E11" s="10">
        <v>6</v>
      </c>
      <c r="F11" s="10">
        <v>7</v>
      </c>
    </row>
    <row r="12" spans="1:6" ht="12.75">
      <c r="A12" s="16" t="s">
        <v>13</v>
      </c>
      <c r="B12" s="16"/>
      <c r="C12" s="16"/>
      <c r="D12" s="16"/>
      <c r="E12" s="16"/>
      <c r="F12" s="16"/>
    </row>
    <row r="13" spans="1:6" ht="12.75">
      <c r="A13" s="3" t="s">
        <v>17</v>
      </c>
      <c r="B13" s="4">
        <f aca="true" t="shared" si="0" ref="B13:B42">SUM(C13:F13)</f>
        <v>1593944.7249999999</v>
      </c>
      <c r="C13" s="4">
        <v>1409172.309</v>
      </c>
      <c r="D13" s="4">
        <v>184305.838</v>
      </c>
      <c r="E13" s="4">
        <v>466.578</v>
      </c>
      <c r="F13" s="4">
        <f>F14+F15</f>
        <v>0</v>
      </c>
    </row>
    <row r="14" spans="1:6" ht="12.75">
      <c r="A14" s="3" t="s">
        <v>18</v>
      </c>
      <c r="B14" s="4">
        <f t="shared" si="0"/>
        <v>24236.784</v>
      </c>
      <c r="C14" s="5">
        <v>24236.784</v>
      </c>
      <c r="D14" s="5"/>
      <c r="E14" s="5"/>
      <c r="F14" s="5"/>
    </row>
    <row r="15" spans="1:6" ht="12.75">
      <c r="A15" s="6" t="s">
        <v>27</v>
      </c>
      <c r="B15" s="4">
        <f>SUM(C15:F15)</f>
        <v>1569466.2429999998</v>
      </c>
      <c r="C15" s="5">
        <v>1384935.525</v>
      </c>
      <c r="D15" s="5">
        <v>184305.838</v>
      </c>
      <c r="E15" s="5">
        <v>224.88</v>
      </c>
      <c r="F15" s="5"/>
    </row>
    <row r="16" spans="1:6" ht="12.75">
      <c r="A16" s="3" t="s">
        <v>7</v>
      </c>
      <c r="B16" s="4">
        <f t="shared" si="0"/>
        <v>2383829.8830000004</v>
      </c>
      <c r="C16" s="4">
        <f>C18+C19+C20</f>
        <v>0</v>
      </c>
      <c r="D16" s="4">
        <f>D17+D19+D20</f>
        <v>0</v>
      </c>
      <c r="E16" s="4">
        <f>E17+E18+E20</f>
        <v>1391625.333</v>
      </c>
      <c r="F16" s="4">
        <f>F17+F18+F19</f>
        <v>992204.55</v>
      </c>
    </row>
    <row r="17" spans="1:6" ht="12.75">
      <c r="A17" s="7" t="s">
        <v>2</v>
      </c>
      <c r="B17" s="4">
        <f t="shared" si="0"/>
        <v>1228203.405</v>
      </c>
      <c r="C17" s="8"/>
      <c r="D17" s="5"/>
      <c r="E17" s="5">
        <v>1228203.405</v>
      </c>
      <c r="F17" s="5"/>
    </row>
    <row r="18" spans="1:6" ht="12.75">
      <c r="A18" s="7" t="s">
        <v>3</v>
      </c>
      <c r="B18" s="4">
        <f t="shared" si="0"/>
        <v>163421.928</v>
      </c>
      <c r="C18" s="5"/>
      <c r="D18" s="8"/>
      <c r="E18" s="5">
        <v>163421.928</v>
      </c>
      <c r="F18" s="5"/>
    </row>
    <row r="19" spans="1:6" ht="12.75">
      <c r="A19" s="7" t="s">
        <v>4</v>
      </c>
      <c r="B19" s="4">
        <f t="shared" si="0"/>
        <v>992204.55</v>
      </c>
      <c r="C19" s="5"/>
      <c r="D19" s="5"/>
      <c r="E19" s="8"/>
      <c r="F19" s="5">
        <v>992204.55</v>
      </c>
    </row>
    <row r="20" spans="1:6" ht="12.75">
      <c r="A20" s="7" t="s">
        <v>19</v>
      </c>
      <c r="B20" s="4">
        <f t="shared" si="0"/>
        <v>0</v>
      </c>
      <c r="C20" s="5"/>
      <c r="D20" s="5"/>
      <c r="E20" s="5"/>
      <c r="F20" s="8"/>
    </row>
    <row r="21" spans="1:6" ht="12.75">
      <c r="A21" s="3" t="s">
        <v>20</v>
      </c>
      <c r="B21" s="4">
        <f t="shared" si="0"/>
        <v>1446186.844</v>
      </c>
      <c r="C21" s="4">
        <f>C22+C23+C24</f>
        <v>177796.143</v>
      </c>
      <c r="D21" s="4">
        <f>D22+D23+D24</f>
        <v>19685.924</v>
      </c>
      <c r="E21" s="4">
        <f>E22+E23+E24</f>
        <v>360821.41000000003</v>
      </c>
      <c r="F21" s="4">
        <f>F22+F23+F24</f>
        <v>887883.367</v>
      </c>
    </row>
    <row r="22" spans="1:6" ht="22.5">
      <c r="A22" s="3" t="s">
        <v>28</v>
      </c>
      <c r="B22" s="4">
        <f>C22</f>
        <v>10849.753</v>
      </c>
      <c r="C22" s="4">
        <v>10849.753</v>
      </c>
      <c r="D22" s="4"/>
      <c r="E22" s="4"/>
      <c r="F22" s="4"/>
    </row>
    <row r="23" spans="1:6" ht="12.75">
      <c r="A23" s="3" t="s">
        <v>22</v>
      </c>
      <c r="B23" s="4">
        <f t="shared" si="0"/>
        <v>1434729.32</v>
      </c>
      <c r="C23" s="5">
        <v>166946.39</v>
      </c>
      <c r="D23" s="5">
        <v>19685.924</v>
      </c>
      <c r="E23" s="5">
        <v>360629.84</v>
      </c>
      <c r="F23" s="5">
        <v>887467.166</v>
      </c>
    </row>
    <row r="24" spans="1:6" ht="12.75">
      <c r="A24" s="3" t="s">
        <v>23</v>
      </c>
      <c r="B24" s="4">
        <f t="shared" si="0"/>
        <v>607.771</v>
      </c>
      <c r="C24" s="4">
        <v>0</v>
      </c>
      <c r="D24" s="4">
        <v>0</v>
      </c>
      <c r="E24" s="4">
        <v>191.57</v>
      </c>
      <c r="F24" s="4">
        <v>416.201</v>
      </c>
    </row>
    <row r="25" spans="1:6" ht="12.75">
      <c r="A25" s="3" t="s">
        <v>8</v>
      </c>
      <c r="B25" s="4">
        <f t="shared" si="0"/>
        <v>2383829.8830000004</v>
      </c>
      <c r="C25" s="5">
        <f>E17</f>
        <v>1228203.405</v>
      </c>
      <c r="D25" s="5">
        <f>E18</f>
        <v>163421.928</v>
      </c>
      <c r="E25" s="5">
        <f>F19</f>
        <v>992204.55</v>
      </c>
      <c r="F25" s="5"/>
    </row>
    <row r="26" spans="1:6" ht="12.75">
      <c r="A26" s="3" t="s">
        <v>24</v>
      </c>
      <c r="B26" s="4">
        <f t="shared" si="0"/>
        <v>147757.881</v>
      </c>
      <c r="C26" s="5">
        <v>3172.761</v>
      </c>
      <c r="D26" s="5">
        <v>1197.986</v>
      </c>
      <c r="E26" s="5">
        <v>39065.951</v>
      </c>
      <c r="F26" s="5">
        <v>104321.183</v>
      </c>
    </row>
    <row r="27" spans="1:6" ht="12.75">
      <c r="A27" s="3" t="s">
        <v>25</v>
      </c>
      <c r="B27" s="11">
        <f>B26/B13*100</f>
        <v>9.269950123270428</v>
      </c>
      <c r="C27" s="5">
        <f>C26/(C13+C16)*100</f>
        <v>0.22515067743926268</v>
      </c>
      <c r="D27" s="5">
        <f>D26/(D13+D16)*100</f>
        <v>0.649998943603729</v>
      </c>
      <c r="E27" s="5">
        <f>E26/(E13+E16)*100</f>
        <v>2.806276704239825</v>
      </c>
      <c r="F27" s="5">
        <f>F26/(F13+F16)*100</f>
        <v>10.514080287174655</v>
      </c>
    </row>
    <row r="28" spans="1:6" ht="12.75">
      <c r="A28" s="16" t="s">
        <v>12</v>
      </c>
      <c r="B28" s="16"/>
      <c r="C28" s="16"/>
      <c r="D28" s="16"/>
      <c r="E28" s="16"/>
      <c r="F28" s="16"/>
    </row>
    <row r="29" spans="1:6" ht="12.75">
      <c r="A29" s="3" t="s">
        <v>17</v>
      </c>
      <c r="B29" s="4">
        <f t="shared" si="0"/>
        <v>226.60199999999998</v>
      </c>
      <c r="C29" s="4">
        <v>199.259</v>
      </c>
      <c r="D29" s="4">
        <v>27.274</v>
      </c>
      <c r="E29" s="4">
        <v>0.069</v>
      </c>
      <c r="F29" s="4">
        <v>0</v>
      </c>
    </row>
    <row r="30" spans="1:6" ht="12.75">
      <c r="A30" s="3" t="s">
        <v>18</v>
      </c>
      <c r="B30" s="4">
        <f t="shared" si="0"/>
        <v>3.469</v>
      </c>
      <c r="C30" s="5">
        <v>3.469</v>
      </c>
      <c r="D30" s="5"/>
      <c r="E30" s="5"/>
      <c r="F30" s="5"/>
    </row>
    <row r="31" spans="1:6" ht="12.75">
      <c r="A31" s="6" t="s">
        <v>21</v>
      </c>
      <c r="B31" s="4">
        <f t="shared" si="0"/>
        <v>223.09699999999998</v>
      </c>
      <c r="C31" s="4">
        <v>195.79</v>
      </c>
      <c r="D31" s="4">
        <v>27.274</v>
      </c>
      <c r="E31" s="4">
        <v>0.033</v>
      </c>
      <c r="F31" s="4">
        <v>0</v>
      </c>
    </row>
    <row r="32" spans="1:6" ht="12.75">
      <c r="A32" s="3" t="s">
        <v>7</v>
      </c>
      <c r="B32" s="4">
        <f t="shared" si="0"/>
        <v>334.225</v>
      </c>
      <c r="C32" s="4">
        <f>C34+C35+C36</f>
        <v>0</v>
      </c>
      <c r="D32" s="4">
        <f>D33+D35+D36</f>
        <v>0</v>
      </c>
      <c r="E32" s="4">
        <f>E33+E34+E36</f>
        <v>196.662</v>
      </c>
      <c r="F32" s="4">
        <f>F33+F34+F35</f>
        <v>137.563</v>
      </c>
    </row>
    <row r="33" spans="1:6" ht="12.75">
      <c r="A33" s="7" t="s">
        <v>2</v>
      </c>
      <c r="B33" s="4">
        <f t="shared" si="0"/>
        <v>172.481</v>
      </c>
      <c r="C33" s="8"/>
      <c r="D33" s="5"/>
      <c r="E33" s="5">
        <v>172.481</v>
      </c>
      <c r="F33" s="5"/>
    </row>
    <row r="34" spans="1:6" ht="12.75">
      <c r="A34" s="7" t="s">
        <v>3</v>
      </c>
      <c r="B34" s="4">
        <f t="shared" si="0"/>
        <v>24.181</v>
      </c>
      <c r="C34" s="5"/>
      <c r="D34" s="4"/>
      <c r="E34" s="5">
        <v>24.181</v>
      </c>
      <c r="F34" s="5"/>
    </row>
    <row r="35" spans="1:6" ht="12.75">
      <c r="A35" s="7" t="s">
        <v>4</v>
      </c>
      <c r="B35" s="4">
        <f t="shared" si="0"/>
        <v>137.563</v>
      </c>
      <c r="C35" s="5"/>
      <c r="D35" s="5"/>
      <c r="E35" s="8"/>
      <c r="F35" s="5">
        <v>137.563</v>
      </c>
    </row>
    <row r="36" spans="1:6" ht="12.75">
      <c r="A36" s="7" t="s">
        <v>19</v>
      </c>
      <c r="B36" s="4">
        <f t="shared" si="0"/>
        <v>0</v>
      </c>
      <c r="C36" s="5"/>
      <c r="D36" s="5"/>
      <c r="E36" s="5"/>
      <c r="F36" s="8"/>
    </row>
    <row r="37" spans="1:6" ht="12.75">
      <c r="A37" s="3" t="s">
        <v>20</v>
      </c>
      <c r="B37" s="4">
        <f t="shared" si="0"/>
        <v>204.75099999999998</v>
      </c>
      <c r="C37" s="4">
        <f>SUM(C38:C40)</f>
        <v>26.307</v>
      </c>
      <c r="D37" s="4">
        <f>SUM(D38:D40)</f>
        <v>2.915</v>
      </c>
      <c r="E37" s="4">
        <f>SUM(E38:E40)</f>
        <v>53.391</v>
      </c>
      <c r="F37" s="4">
        <f>SUM(F38:F40)</f>
        <v>122.13799999999999</v>
      </c>
    </row>
    <row r="38" spans="1:6" ht="22.5">
      <c r="A38" s="3" t="s">
        <v>28</v>
      </c>
      <c r="B38" s="4">
        <f t="shared" si="0"/>
        <v>1.593</v>
      </c>
      <c r="C38" s="4">
        <v>1.593</v>
      </c>
      <c r="D38" s="4"/>
      <c r="E38" s="4"/>
      <c r="F38" s="4"/>
    </row>
    <row r="39" spans="1:6" ht="12.75">
      <c r="A39" s="7" t="s">
        <v>22</v>
      </c>
      <c r="B39" s="4">
        <f t="shared" si="0"/>
        <v>203.06799999999998</v>
      </c>
      <c r="C39" s="5">
        <v>24.714</v>
      </c>
      <c r="D39" s="5">
        <v>2.915</v>
      </c>
      <c r="E39" s="5">
        <v>53.363</v>
      </c>
      <c r="F39" s="5">
        <v>122.076</v>
      </c>
    </row>
    <row r="40" spans="1:6" ht="12.75">
      <c r="A40" s="7" t="s">
        <v>23</v>
      </c>
      <c r="B40" s="4">
        <f t="shared" si="0"/>
        <v>0.09</v>
      </c>
      <c r="C40" s="4">
        <v>0</v>
      </c>
      <c r="D40" s="4">
        <v>0</v>
      </c>
      <c r="E40" s="4">
        <v>0.028</v>
      </c>
      <c r="F40" s="4">
        <v>0.062</v>
      </c>
    </row>
    <row r="41" spans="1:6" ht="12.75">
      <c r="A41" s="3" t="s">
        <v>8</v>
      </c>
      <c r="B41" s="4">
        <f t="shared" si="0"/>
        <v>334.225</v>
      </c>
      <c r="C41" s="5">
        <f>E33</f>
        <v>172.481</v>
      </c>
      <c r="D41" s="5">
        <f>E34</f>
        <v>24.181</v>
      </c>
      <c r="E41" s="5">
        <f>F35</f>
        <v>137.563</v>
      </c>
      <c r="F41" s="5"/>
    </row>
    <row r="42" spans="1:6" ht="12.75">
      <c r="A42" s="3" t="s">
        <v>24</v>
      </c>
      <c r="B42" s="4">
        <f t="shared" si="0"/>
        <v>21.851</v>
      </c>
      <c r="C42" s="5">
        <v>0.471</v>
      </c>
      <c r="D42" s="5">
        <v>0.178</v>
      </c>
      <c r="E42" s="5">
        <v>5.777</v>
      </c>
      <c r="F42" s="5">
        <v>15.425</v>
      </c>
    </row>
    <row r="43" spans="1:6" ht="12.75">
      <c r="A43" s="3" t="s">
        <v>25</v>
      </c>
      <c r="B43" s="11">
        <f>B42/B29*100</f>
        <v>9.642898120934502</v>
      </c>
      <c r="C43" s="5">
        <f>C42/(C29+C32)*100</f>
        <v>0.23637577223613487</v>
      </c>
      <c r="D43" s="5">
        <f>D42/(D29+D32)*100</f>
        <v>0.6526362103101855</v>
      </c>
      <c r="E43" s="5">
        <f>E42/(E29+E32)*100</f>
        <v>2.9364970441872407</v>
      </c>
      <c r="F43" s="5">
        <f>F42/(F29+F32)*100</f>
        <v>11.213044205200527</v>
      </c>
    </row>
  </sheetData>
  <sheetProtection/>
  <mergeCells count="12">
    <mergeCell ref="A7:F7"/>
    <mergeCell ref="A9:A10"/>
    <mergeCell ref="B9:B10"/>
    <mergeCell ref="C9:F9"/>
    <mergeCell ref="A12:F12"/>
    <mergeCell ref="A28:F28"/>
    <mergeCell ref="A1:F1"/>
    <mergeCell ref="A2:F2"/>
    <mergeCell ref="A3:F3"/>
    <mergeCell ref="A4:F4"/>
    <mergeCell ref="A5:F5"/>
    <mergeCell ref="A6:F6"/>
  </mergeCells>
  <dataValidations count="2">
    <dataValidation type="decimal" allowBlank="1" showErrorMessage="1" errorTitle="Ошибка" error="Допускается ввод только действительных чисел!" sqref="B13:F27 B29:F43">
      <formula1>-999999999999999000000000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A15 A3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Балабрикова</cp:lastModifiedBy>
  <cp:lastPrinted>2019-02-26T09:51:31Z</cp:lastPrinted>
  <dcterms:created xsi:type="dcterms:W3CDTF">2011-02-15T14:12:28Z</dcterms:created>
  <dcterms:modified xsi:type="dcterms:W3CDTF">2021-02-25T08:14:20Z</dcterms:modified>
  <cp:category/>
  <cp:version/>
  <cp:contentType/>
  <cp:contentStatus/>
</cp:coreProperties>
</file>